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ylam\Dropbox\MATH3290 1516\Tutorial 4\"/>
    </mc:Choice>
  </mc:AlternateContent>
  <bookViews>
    <workbookView xWindow="0" yWindow="600" windowWidth="24000" windowHeight="9120" activeTab="1"/>
  </bookViews>
  <sheets>
    <sheet name="Example" sheetId="1" r:id="rId1"/>
    <sheet name="Final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2" l="1"/>
  <c r="H50" i="2"/>
  <c r="E14" i="2" l="1"/>
  <c r="F14" i="2"/>
  <c r="I14" i="2" s="1"/>
  <c r="G14" i="2"/>
  <c r="H14" i="2" s="1"/>
  <c r="E15" i="2"/>
  <c r="H15" i="2" s="1"/>
  <c r="F15" i="2"/>
  <c r="G15" i="2"/>
  <c r="I15" i="2"/>
  <c r="E16" i="2"/>
  <c r="F16" i="2"/>
  <c r="G16" i="2"/>
  <c r="I16" i="2" s="1"/>
  <c r="H16" i="2"/>
  <c r="E17" i="2"/>
  <c r="F17" i="2"/>
  <c r="G17" i="2"/>
  <c r="H17" i="2" s="1"/>
  <c r="E18" i="2"/>
  <c r="F18" i="2"/>
  <c r="I18" i="2" s="1"/>
  <c r="G18" i="2"/>
  <c r="H18" i="2" s="1"/>
  <c r="E19" i="2"/>
  <c r="H19" i="2" s="1"/>
  <c r="F19" i="2"/>
  <c r="G19" i="2"/>
  <c r="I19" i="2"/>
  <c r="E20" i="2"/>
  <c r="F20" i="2"/>
  <c r="G20" i="2"/>
  <c r="I20" i="2" s="1"/>
  <c r="H20" i="2"/>
  <c r="E21" i="2"/>
  <c r="F21" i="2"/>
  <c r="G21" i="2"/>
  <c r="H21" i="2" s="1"/>
  <c r="E22" i="2"/>
  <c r="F22" i="2"/>
  <c r="I22" i="2" s="1"/>
  <c r="G22" i="2"/>
  <c r="H22" i="2" s="1"/>
  <c r="E23" i="2"/>
  <c r="H23" i="2" s="1"/>
  <c r="F23" i="2"/>
  <c r="G23" i="2"/>
  <c r="I23" i="2"/>
  <c r="E24" i="2"/>
  <c r="F24" i="2"/>
  <c r="G24" i="2"/>
  <c r="I24" i="2" s="1"/>
  <c r="H24" i="2"/>
  <c r="E25" i="2"/>
  <c r="F25" i="2"/>
  <c r="G25" i="2"/>
  <c r="H25" i="2" s="1"/>
  <c r="E26" i="2"/>
  <c r="F26" i="2"/>
  <c r="I26" i="2" s="1"/>
  <c r="G26" i="2"/>
  <c r="H26" i="2" s="1"/>
  <c r="E27" i="2"/>
  <c r="H27" i="2" s="1"/>
  <c r="F27" i="2"/>
  <c r="G27" i="2"/>
  <c r="I27" i="2"/>
  <c r="E28" i="2"/>
  <c r="F28" i="2"/>
  <c r="G28" i="2"/>
  <c r="I28" i="2" s="1"/>
  <c r="H28" i="2"/>
  <c r="E29" i="2"/>
  <c r="F29" i="2"/>
  <c r="G29" i="2"/>
  <c r="H29" i="2" s="1"/>
  <c r="E30" i="2"/>
  <c r="F30" i="2"/>
  <c r="I30" i="2" s="1"/>
  <c r="G30" i="2"/>
  <c r="H30" i="2" s="1"/>
  <c r="E31" i="2"/>
  <c r="H31" i="2" s="1"/>
  <c r="F31" i="2"/>
  <c r="G31" i="2"/>
  <c r="I31" i="2"/>
  <c r="E32" i="2"/>
  <c r="F32" i="2"/>
  <c r="G32" i="2"/>
  <c r="I32" i="2" s="1"/>
  <c r="H32" i="2"/>
  <c r="E33" i="2"/>
  <c r="F33" i="2"/>
  <c r="G33" i="2"/>
  <c r="H33" i="2" s="1"/>
  <c r="E34" i="2"/>
  <c r="F34" i="2"/>
  <c r="I34" i="2" s="1"/>
  <c r="G34" i="2"/>
  <c r="H34" i="2" s="1"/>
  <c r="E35" i="2"/>
  <c r="H35" i="2" s="1"/>
  <c r="F35" i="2"/>
  <c r="G35" i="2"/>
  <c r="I35" i="2"/>
  <c r="E36" i="2"/>
  <c r="F36" i="2"/>
  <c r="G36" i="2"/>
  <c r="I36" i="2" s="1"/>
  <c r="H36" i="2"/>
  <c r="E37" i="2"/>
  <c r="F37" i="2"/>
  <c r="G37" i="2"/>
  <c r="H37" i="2" s="1"/>
  <c r="E38" i="2"/>
  <c r="F38" i="2"/>
  <c r="I38" i="2" s="1"/>
  <c r="G38" i="2"/>
  <c r="H38" i="2" s="1"/>
  <c r="E39" i="2"/>
  <c r="H39" i="2" s="1"/>
  <c r="F39" i="2"/>
  <c r="G39" i="2"/>
  <c r="I39" i="2"/>
  <c r="E40" i="2"/>
  <c r="F40" i="2"/>
  <c r="G40" i="2"/>
  <c r="I40" i="2" s="1"/>
  <c r="H40" i="2"/>
  <c r="E41" i="2"/>
  <c r="F41" i="2"/>
  <c r="G41" i="2"/>
  <c r="H41" i="2" s="1"/>
  <c r="E42" i="2"/>
  <c r="F42" i="2"/>
  <c r="I42" i="2" s="1"/>
  <c r="G42" i="2"/>
  <c r="H42" i="2" s="1"/>
  <c r="E43" i="2"/>
  <c r="H43" i="2" s="1"/>
  <c r="F43" i="2"/>
  <c r="G43" i="2"/>
  <c r="I43" i="2"/>
  <c r="E44" i="2"/>
  <c r="F44" i="2"/>
  <c r="G44" i="2"/>
  <c r="I44" i="2" s="1"/>
  <c r="H44" i="2"/>
  <c r="E45" i="2"/>
  <c r="F45" i="2"/>
  <c r="G45" i="2"/>
  <c r="H45" i="2" s="1"/>
  <c r="E46" i="2"/>
  <c r="F46" i="2"/>
  <c r="I46" i="2" s="1"/>
  <c r="G46" i="2"/>
  <c r="H46" i="2" s="1"/>
  <c r="E47" i="2"/>
  <c r="H47" i="2" s="1"/>
  <c r="F47" i="2"/>
  <c r="G47" i="2"/>
  <c r="I47" i="2"/>
  <c r="C13" i="2"/>
  <c r="E13" i="2" s="1"/>
  <c r="H13" i="2" s="1"/>
  <c r="D13" i="2"/>
  <c r="G13" i="2"/>
  <c r="I13" i="1"/>
  <c r="H13" i="1"/>
  <c r="G13" i="1"/>
  <c r="C48" i="2"/>
  <c r="D48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F13" i="1"/>
  <c r="E13" i="1"/>
  <c r="D13" i="1"/>
  <c r="C13" i="1"/>
  <c r="I45" i="2" l="1"/>
  <c r="I41" i="2"/>
  <c r="I37" i="2"/>
  <c r="I33" i="2"/>
  <c r="I29" i="2"/>
  <c r="I25" i="2"/>
  <c r="I21" i="2"/>
  <c r="I17" i="2"/>
  <c r="F13" i="2"/>
  <c r="I13" i="2" s="1"/>
  <c r="F50" i="2" l="1"/>
  <c r="E50" i="2"/>
</calcChain>
</file>

<file path=xl/sharedStrings.xml><?xml version="1.0" encoding="utf-8"?>
<sst xmlns="http://schemas.openxmlformats.org/spreadsheetml/2006/main" count="20" uniqueCount="10">
  <si>
    <t>Date</t>
  </si>
  <si>
    <t>Close Price</t>
  </si>
  <si>
    <t>r</t>
  </si>
  <si>
    <t>SMA_5</t>
  </si>
  <si>
    <t>SMA_10</t>
  </si>
  <si>
    <t>SMA-based trading method (5,10,1%)</t>
  </si>
  <si>
    <t>Buy day?</t>
  </si>
  <si>
    <t>Sell day?</t>
  </si>
  <si>
    <t>buy return</t>
  </si>
  <si>
    <t>sell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</si>
</sst>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" fontId="18" fillId="0" borderId="0" xfId="0" applyNumberFormat="1" applyFont="1" applyAlignment="1">
      <alignment horizontal="center"/>
    </xf>
    <xf numFmtId="14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164" fontId="18" fillId="0" borderId="0" xfId="0" applyNumberFormat="1" applyFont="1"/>
    <xf numFmtId="2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800"/>
              <a:t>Index and the SMAs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HSI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Final!$A$13:$A$48</c:f>
              <c:numCache>
                <c:formatCode>m/d/yyyy</c:formatCode>
                <c:ptCount val="36"/>
                <c:pt idx="0">
                  <c:v>42102</c:v>
                </c:pt>
                <c:pt idx="1">
                  <c:v>42103</c:v>
                </c:pt>
                <c:pt idx="2">
                  <c:v>42104</c:v>
                </c:pt>
                <c:pt idx="3">
                  <c:v>42107</c:v>
                </c:pt>
                <c:pt idx="4">
                  <c:v>42108</c:v>
                </c:pt>
                <c:pt idx="5">
                  <c:v>42109</c:v>
                </c:pt>
                <c:pt idx="6">
                  <c:v>42110</c:v>
                </c:pt>
                <c:pt idx="7">
                  <c:v>42111</c:v>
                </c:pt>
                <c:pt idx="8">
                  <c:v>42114</c:v>
                </c:pt>
                <c:pt idx="9">
                  <c:v>42115</c:v>
                </c:pt>
                <c:pt idx="10">
                  <c:v>42116</c:v>
                </c:pt>
                <c:pt idx="11">
                  <c:v>42117</c:v>
                </c:pt>
                <c:pt idx="12">
                  <c:v>42118</c:v>
                </c:pt>
                <c:pt idx="13">
                  <c:v>42121</c:v>
                </c:pt>
                <c:pt idx="14">
                  <c:v>42122</c:v>
                </c:pt>
                <c:pt idx="15">
                  <c:v>42123</c:v>
                </c:pt>
                <c:pt idx="16">
                  <c:v>42124</c:v>
                </c:pt>
                <c:pt idx="17">
                  <c:v>42128</c:v>
                </c:pt>
                <c:pt idx="18">
                  <c:v>42129</c:v>
                </c:pt>
                <c:pt idx="19">
                  <c:v>42130</c:v>
                </c:pt>
                <c:pt idx="20">
                  <c:v>42131</c:v>
                </c:pt>
                <c:pt idx="21">
                  <c:v>42132</c:v>
                </c:pt>
                <c:pt idx="22">
                  <c:v>42135</c:v>
                </c:pt>
                <c:pt idx="23">
                  <c:v>42136</c:v>
                </c:pt>
                <c:pt idx="24">
                  <c:v>42137</c:v>
                </c:pt>
                <c:pt idx="25">
                  <c:v>42138</c:v>
                </c:pt>
                <c:pt idx="26">
                  <c:v>42139</c:v>
                </c:pt>
                <c:pt idx="27">
                  <c:v>42142</c:v>
                </c:pt>
                <c:pt idx="28">
                  <c:v>42143</c:v>
                </c:pt>
                <c:pt idx="29">
                  <c:v>42144</c:v>
                </c:pt>
                <c:pt idx="30">
                  <c:v>42145</c:v>
                </c:pt>
                <c:pt idx="31">
                  <c:v>42146</c:v>
                </c:pt>
                <c:pt idx="32">
                  <c:v>42150</c:v>
                </c:pt>
                <c:pt idx="33">
                  <c:v>42151</c:v>
                </c:pt>
                <c:pt idx="34">
                  <c:v>42152</c:v>
                </c:pt>
                <c:pt idx="35">
                  <c:v>42153</c:v>
                </c:pt>
              </c:numCache>
            </c:numRef>
          </c:cat>
          <c:val>
            <c:numRef>
              <c:f>Final!$B$13:$B$48</c:f>
              <c:numCache>
                <c:formatCode>0.00</c:formatCode>
                <c:ptCount val="36"/>
                <c:pt idx="0">
                  <c:v>26236.859375</c:v>
                </c:pt>
                <c:pt idx="1">
                  <c:v>26944.390625</c:v>
                </c:pt>
                <c:pt idx="2">
                  <c:v>27272.390625</c:v>
                </c:pt>
                <c:pt idx="3">
                  <c:v>28016.339843999998</c:v>
                </c:pt>
                <c:pt idx="4">
                  <c:v>27561.490234000001</c:v>
                </c:pt>
                <c:pt idx="5">
                  <c:v>27618.820312</c:v>
                </c:pt>
                <c:pt idx="6">
                  <c:v>27739.710938</c:v>
                </c:pt>
                <c:pt idx="7">
                  <c:v>27653.119140999999</c:v>
                </c:pt>
                <c:pt idx="8">
                  <c:v>27094.929688</c:v>
                </c:pt>
                <c:pt idx="9">
                  <c:v>27850.490234000001</c:v>
                </c:pt>
                <c:pt idx="10">
                  <c:v>27933.849609000001</c:v>
                </c:pt>
                <c:pt idx="11">
                  <c:v>27827.699218999998</c:v>
                </c:pt>
                <c:pt idx="12">
                  <c:v>28060.980468999998</c:v>
                </c:pt>
                <c:pt idx="13">
                  <c:v>28433.589843999998</c:v>
                </c:pt>
                <c:pt idx="14">
                  <c:v>28442.75</c:v>
                </c:pt>
                <c:pt idx="15">
                  <c:v>28400.339843999998</c:v>
                </c:pt>
                <c:pt idx="16">
                  <c:v>28133</c:v>
                </c:pt>
                <c:pt idx="17">
                  <c:v>28123.820312</c:v>
                </c:pt>
                <c:pt idx="18">
                  <c:v>27755.539062</c:v>
                </c:pt>
                <c:pt idx="19">
                  <c:v>27640.910156000002</c:v>
                </c:pt>
                <c:pt idx="20">
                  <c:v>27289.970702999999</c:v>
                </c:pt>
                <c:pt idx="21">
                  <c:v>27577.339843999998</c:v>
                </c:pt>
                <c:pt idx="22">
                  <c:v>27718.199218999998</c:v>
                </c:pt>
                <c:pt idx="23">
                  <c:v>27407.179688</c:v>
                </c:pt>
                <c:pt idx="24">
                  <c:v>27249.279297000001</c:v>
                </c:pt>
                <c:pt idx="25">
                  <c:v>27286.550781000002</c:v>
                </c:pt>
                <c:pt idx="26">
                  <c:v>27822.279297000001</c:v>
                </c:pt>
                <c:pt idx="27">
                  <c:v>27591.25</c:v>
                </c:pt>
                <c:pt idx="28">
                  <c:v>27693.539062</c:v>
                </c:pt>
                <c:pt idx="29">
                  <c:v>27585.050781000002</c:v>
                </c:pt>
                <c:pt idx="30">
                  <c:v>27523.720702999999</c:v>
                </c:pt>
                <c:pt idx="31">
                  <c:v>27992.830077999999</c:v>
                </c:pt>
                <c:pt idx="32">
                  <c:v>28249.859375</c:v>
                </c:pt>
                <c:pt idx="33">
                  <c:v>28081.210938</c:v>
                </c:pt>
                <c:pt idx="34">
                  <c:v>27454.310547000001</c:v>
                </c:pt>
                <c:pt idx="35">
                  <c:v>27424.189452999999</c:v>
                </c:pt>
              </c:numCache>
            </c:numRef>
          </c:val>
          <c:smooth val="0"/>
        </c:ser>
        <c:ser>
          <c:idx val="1"/>
          <c:order val="1"/>
          <c:tx>
            <c:v>SMA_5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Final!$A$13:$A$48</c:f>
              <c:numCache>
                <c:formatCode>m/d/yyyy</c:formatCode>
                <c:ptCount val="36"/>
                <c:pt idx="0">
                  <c:v>42102</c:v>
                </c:pt>
                <c:pt idx="1">
                  <c:v>42103</c:v>
                </c:pt>
                <c:pt idx="2">
                  <c:v>42104</c:v>
                </c:pt>
                <c:pt idx="3">
                  <c:v>42107</c:v>
                </c:pt>
                <c:pt idx="4">
                  <c:v>42108</c:v>
                </c:pt>
                <c:pt idx="5">
                  <c:v>42109</c:v>
                </c:pt>
                <c:pt idx="6">
                  <c:v>42110</c:v>
                </c:pt>
                <c:pt idx="7">
                  <c:v>42111</c:v>
                </c:pt>
                <c:pt idx="8">
                  <c:v>42114</c:v>
                </c:pt>
                <c:pt idx="9">
                  <c:v>42115</c:v>
                </c:pt>
                <c:pt idx="10">
                  <c:v>42116</c:v>
                </c:pt>
                <c:pt idx="11">
                  <c:v>42117</c:v>
                </c:pt>
                <c:pt idx="12">
                  <c:v>42118</c:v>
                </c:pt>
                <c:pt idx="13">
                  <c:v>42121</c:v>
                </c:pt>
                <c:pt idx="14">
                  <c:v>42122</c:v>
                </c:pt>
                <c:pt idx="15">
                  <c:v>42123</c:v>
                </c:pt>
                <c:pt idx="16">
                  <c:v>42124</c:v>
                </c:pt>
                <c:pt idx="17">
                  <c:v>42128</c:v>
                </c:pt>
                <c:pt idx="18">
                  <c:v>42129</c:v>
                </c:pt>
                <c:pt idx="19">
                  <c:v>42130</c:v>
                </c:pt>
                <c:pt idx="20">
                  <c:v>42131</c:v>
                </c:pt>
                <c:pt idx="21">
                  <c:v>42132</c:v>
                </c:pt>
                <c:pt idx="22">
                  <c:v>42135</c:v>
                </c:pt>
                <c:pt idx="23">
                  <c:v>42136</c:v>
                </c:pt>
                <c:pt idx="24">
                  <c:v>42137</c:v>
                </c:pt>
                <c:pt idx="25">
                  <c:v>42138</c:v>
                </c:pt>
                <c:pt idx="26">
                  <c:v>42139</c:v>
                </c:pt>
                <c:pt idx="27">
                  <c:v>42142</c:v>
                </c:pt>
                <c:pt idx="28">
                  <c:v>42143</c:v>
                </c:pt>
                <c:pt idx="29">
                  <c:v>42144</c:v>
                </c:pt>
                <c:pt idx="30">
                  <c:v>42145</c:v>
                </c:pt>
                <c:pt idx="31">
                  <c:v>42146</c:v>
                </c:pt>
                <c:pt idx="32">
                  <c:v>42150</c:v>
                </c:pt>
                <c:pt idx="33">
                  <c:v>42151</c:v>
                </c:pt>
                <c:pt idx="34">
                  <c:v>42152</c:v>
                </c:pt>
                <c:pt idx="35">
                  <c:v>42153</c:v>
                </c:pt>
              </c:numCache>
            </c:numRef>
          </c:cat>
          <c:val>
            <c:numRef>
              <c:f>Final!$C$13:$C$48</c:f>
              <c:numCache>
                <c:formatCode>0.00</c:formatCode>
                <c:ptCount val="36"/>
                <c:pt idx="0">
                  <c:v>25078.008203199999</c:v>
                </c:pt>
                <c:pt idx="1">
                  <c:v>25354.356250000001</c:v>
                </c:pt>
                <c:pt idx="2">
                  <c:v>25763.056250000001</c:v>
                </c:pt>
                <c:pt idx="3">
                  <c:v>26200.984375</c:v>
                </c:pt>
                <c:pt idx="4">
                  <c:v>26749.1242188</c:v>
                </c:pt>
                <c:pt idx="5">
                  <c:v>27206.294140599999</c:v>
                </c:pt>
                <c:pt idx="6">
                  <c:v>27482.686328</c:v>
                </c:pt>
                <c:pt idx="7">
                  <c:v>27641.750390599998</c:v>
                </c:pt>
                <c:pt idx="8">
                  <c:v>27717.896093800002</c:v>
                </c:pt>
                <c:pt idx="9">
                  <c:v>27533.614062600001</c:v>
                </c:pt>
                <c:pt idx="10">
                  <c:v>27591.414062600001</c:v>
                </c:pt>
                <c:pt idx="11">
                  <c:v>27654.419922000001</c:v>
                </c:pt>
                <c:pt idx="12">
                  <c:v>27672.017578200001</c:v>
                </c:pt>
                <c:pt idx="13">
                  <c:v>27753.5898438</c:v>
                </c:pt>
                <c:pt idx="14">
                  <c:v>28021.321875000001</c:v>
                </c:pt>
                <c:pt idx="15">
                  <c:v>28139.773828199999</c:v>
                </c:pt>
                <c:pt idx="16">
                  <c:v>28233.071875199996</c:v>
                </c:pt>
                <c:pt idx="17">
                  <c:v>28294.1320314</c:v>
                </c:pt>
                <c:pt idx="18">
                  <c:v>28306.7</c:v>
                </c:pt>
                <c:pt idx="19">
                  <c:v>28171.089843599999</c:v>
                </c:pt>
                <c:pt idx="20">
                  <c:v>28010.721874799998</c:v>
                </c:pt>
                <c:pt idx="21">
                  <c:v>27788.648046599999</c:v>
                </c:pt>
                <c:pt idx="22">
                  <c:v>27677.516015399997</c:v>
                </c:pt>
                <c:pt idx="23">
                  <c:v>27596.391796799999</c:v>
                </c:pt>
                <c:pt idx="24">
                  <c:v>27526.719922</c:v>
                </c:pt>
                <c:pt idx="25">
                  <c:v>27448.393750200001</c:v>
                </c:pt>
                <c:pt idx="26">
                  <c:v>27447.709765800002</c:v>
                </c:pt>
                <c:pt idx="27">
                  <c:v>27496.6976564</c:v>
                </c:pt>
                <c:pt idx="28">
                  <c:v>27471.3078126</c:v>
                </c:pt>
                <c:pt idx="29">
                  <c:v>27528.579687400001</c:v>
                </c:pt>
                <c:pt idx="30">
                  <c:v>27595.7339842</c:v>
                </c:pt>
                <c:pt idx="31">
                  <c:v>27643.167968599999</c:v>
                </c:pt>
                <c:pt idx="32">
                  <c:v>27677.278124799999</c:v>
                </c:pt>
                <c:pt idx="33">
                  <c:v>27808.999999799998</c:v>
                </c:pt>
                <c:pt idx="34">
                  <c:v>27886.534374999999</c:v>
                </c:pt>
                <c:pt idx="35">
                  <c:v>27860.386328200002</c:v>
                </c:pt>
              </c:numCache>
            </c:numRef>
          </c:val>
          <c:smooth val="0"/>
        </c:ser>
        <c:ser>
          <c:idx val="2"/>
          <c:order val="2"/>
          <c:tx>
            <c:v>SMA_10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Final!$A$13:$A$48</c:f>
              <c:numCache>
                <c:formatCode>m/d/yyyy</c:formatCode>
                <c:ptCount val="36"/>
                <c:pt idx="0">
                  <c:v>42102</c:v>
                </c:pt>
                <c:pt idx="1">
                  <c:v>42103</c:v>
                </c:pt>
                <c:pt idx="2">
                  <c:v>42104</c:v>
                </c:pt>
                <c:pt idx="3">
                  <c:v>42107</c:v>
                </c:pt>
                <c:pt idx="4">
                  <c:v>42108</c:v>
                </c:pt>
                <c:pt idx="5">
                  <c:v>42109</c:v>
                </c:pt>
                <c:pt idx="6">
                  <c:v>42110</c:v>
                </c:pt>
                <c:pt idx="7">
                  <c:v>42111</c:v>
                </c:pt>
                <c:pt idx="8">
                  <c:v>42114</c:v>
                </c:pt>
                <c:pt idx="9">
                  <c:v>42115</c:v>
                </c:pt>
                <c:pt idx="10">
                  <c:v>42116</c:v>
                </c:pt>
                <c:pt idx="11">
                  <c:v>42117</c:v>
                </c:pt>
                <c:pt idx="12">
                  <c:v>42118</c:v>
                </c:pt>
                <c:pt idx="13">
                  <c:v>42121</c:v>
                </c:pt>
                <c:pt idx="14">
                  <c:v>42122</c:v>
                </c:pt>
                <c:pt idx="15">
                  <c:v>42123</c:v>
                </c:pt>
                <c:pt idx="16">
                  <c:v>42124</c:v>
                </c:pt>
                <c:pt idx="17">
                  <c:v>42128</c:v>
                </c:pt>
                <c:pt idx="18">
                  <c:v>42129</c:v>
                </c:pt>
                <c:pt idx="19">
                  <c:v>42130</c:v>
                </c:pt>
                <c:pt idx="20">
                  <c:v>42131</c:v>
                </c:pt>
                <c:pt idx="21">
                  <c:v>42132</c:v>
                </c:pt>
                <c:pt idx="22">
                  <c:v>42135</c:v>
                </c:pt>
                <c:pt idx="23">
                  <c:v>42136</c:v>
                </c:pt>
                <c:pt idx="24">
                  <c:v>42137</c:v>
                </c:pt>
                <c:pt idx="25">
                  <c:v>42138</c:v>
                </c:pt>
                <c:pt idx="26">
                  <c:v>42139</c:v>
                </c:pt>
                <c:pt idx="27">
                  <c:v>42142</c:v>
                </c:pt>
                <c:pt idx="28">
                  <c:v>42143</c:v>
                </c:pt>
                <c:pt idx="29">
                  <c:v>42144</c:v>
                </c:pt>
                <c:pt idx="30">
                  <c:v>42145</c:v>
                </c:pt>
                <c:pt idx="31">
                  <c:v>42146</c:v>
                </c:pt>
                <c:pt idx="32">
                  <c:v>42150</c:v>
                </c:pt>
                <c:pt idx="33">
                  <c:v>42151</c:v>
                </c:pt>
                <c:pt idx="34">
                  <c:v>42152</c:v>
                </c:pt>
                <c:pt idx="35">
                  <c:v>42153</c:v>
                </c:pt>
              </c:numCache>
            </c:numRef>
          </c:cat>
          <c:val>
            <c:numRef>
              <c:f>Final!$D$13:$D$48</c:f>
              <c:numCache>
                <c:formatCode>0.00</c:formatCode>
                <c:ptCount val="36"/>
                <c:pt idx="0">
                  <c:v>24779.566015700002</c:v>
                </c:pt>
                <c:pt idx="1">
                  <c:v>24953.8009766</c:v>
                </c:pt>
                <c:pt idx="2">
                  <c:v>25208.280078200001</c:v>
                </c:pt>
                <c:pt idx="3">
                  <c:v>25482.696093800001</c:v>
                </c:pt>
                <c:pt idx="4">
                  <c:v>25834.622070400001</c:v>
                </c:pt>
                <c:pt idx="5">
                  <c:v>26142.151171900001</c:v>
                </c:pt>
                <c:pt idx="6">
                  <c:v>26418.521289000004</c:v>
                </c:pt>
                <c:pt idx="7">
                  <c:v>26702.403320299996</c:v>
                </c:pt>
                <c:pt idx="8">
                  <c:v>26959.440234400001</c:v>
                </c:pt>
                <c:pt idx="9">
                  <c:v>27141.369140700001</c:v>
                </c:pt>
                <c:pt idx="10">
                  <c:v>27398.854101600002</c:v>
                </c:pt>
                <c:pt idx="11">
                  <c:v>27568.553124999999</c:v>
                </c:pt>
                <c:pt idx="12">
                  <c:v>27656.883984399999</c:v>
                </c:pt>
                <c:pt idx="13">
                  <c:v>27735.742968800001</c:v>
                </c:pt>
                <c:pt idx="14">
                  <c:v>27777.4679688</c:v>
                </c:pt>
                <c:pt idx="15">
                  <c:v>27865.593945399996</c:v>
                </c:pt>
                <c:pt idx="16">
                  <c:v>27943.745898599998</c:v>
                </c:pt>
                <c:pt idx="17">
                  <c:v>27983.074804800002</c:v>
                </c:pt>
                <c:pt idx="18">
                  <c:v>28030.144921899999</c:v>
                </c:pt>
                <c:pt idx="19">
                  <c:v>28096.2058593</c:v>
                </c:pt>
                <c:pt idx="20">
                  <c:v>28075.247851500004</c:v>
                </c:pt>
                <c:pt idx="21">
                  <c:v>28010.859960899998</c:v>
                </c:pt>
                <c:pt idx="22">
                  <c:v>27985.824023399997</c:v>
                </c:pt>
                <c:pt idx="23">
                  <c:v>27951.545898399996</c:v>
                </c:pt>
                <c:pt idx="24">
                  <c:v>27848.904882799998</c:v>
                </c:pt>
                <c:pt idx="25">
                  <c:v>27729.557812499999</c:v>
                </c:pt>
                <c:pt idx="26">
                  <c:v>27618.178906199999</c:v>
                </c:pt>
                <c:pt idx="27">
                  <c:v>27587.106835900002</c:v>
                </c:pt>
                <c:pt idx="28">
                  <c:v>27533.849804700003</c:v>
                </c:pt>
                <c:pt idx="29">
                  <c:v>27527.649804700002</c:v>
                </c:pt>
                <c:pt idx="30">
                  <c:v>27522.063867200002</c:v>
                </c:pt>
                <c:pt idx="31">
                  <c:v>27545.438867200002</c:v>
                </c:pt>
                <c:pt idx="32">
                  <c:v>27586.987890600001</c:v>
                </c:pt>
                <c:pt idx="33">
                  <c:v>27640.153906200001</c:v>
                </c:pt>
                <c:pt idx="34">
                  <c:v>27707.557031199998</c:v>
                </c:pt>
                <c:pt idx="35">
                  <c:v>27728.060156200001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2301504"/>
        <c:axId val="262304864"/>
      </c:lineChart>
      <c:dateAx>
        <c:axId val="26230150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304864"/>
        <c:crosses val="autoZero"/>
        <c:auto val="1"/>
        <c:lblOffset val="100"/>
        <c:baseTimeUnit val="days"/>
      </c:dateAx>
      <c:valAx>
        <c:axId val="262304864"/>
        <c:scaling>
          <c:orientation val="minMax"/>
          <c:min val="24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30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38597847834135"/>
          <c:y val="0.41484350927210367"/>
          <c:w val="0.24801497714328172"/>
          <c:h val="0.200854706023135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295645</xdr:colOff>
      <xdr:row>0</xdr:row>
      <xdr:rowOff>110341</xdr:rowOff>
    </xdr:from>
    <xdr:to>
      <xdr:col>19</xdr:col>
      <xdr:colOff>121228</xdr:colOff>
      <xdr:row>25</xdr:row>
      <xdr:rowOff>68035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="55" zoomScaleNormal="55" workbookViewId="0">
      <selection activeCell="M15" sqref="M15"/>
    </sheetView>
  </sheetViews>
  <sheetFormatPr defaultRowHeight="23.25" x14ac:dyDescent="0.35"/>
  <cols>
    <col min="1" max="1" width="18.7109375" style="4" bestFit="1" customWidth="1"/>
    <col min="2" max="2" width="18.5703125" style="4" bestFit="1" customWidth="1"/>
    <col min="3" max="4" width="15.140625" style="4" bestFit="1" customWidth="1"/>
    <col min="5" max="5" width="14.28515625" bestFit="1" customWidth="1"/>
    <col min="6" max="6" width="13.85546875" style="4" bestFit="1" customWidth="1"/>
    <col min="7" max="7" width="13.42578125" bestFit="1" customWidth="1"/>
    <col min="8" max="8" width="16.5703125" style="4" bestFit="1" customWidth="1"/>
    <col min="9" max="9" width="16.140625" style="4" bestFit="1" customWidth="1"/>
    <col min="10" max="16384" width="9.140625" style="4"/>
  </cols>
  <sheetData>
    <row r="1" spans="1:9" x14ac:dyDescent="0.35">
      <c r="A1" s="4" t="s">
        <v>5</v>
      </c>
      <c r="E1" s="4"/>
      <c r="G1" s="4"/>
    </row>
    <row r="2" spans="1:9" x14ac:dyDescent="0.35">
      <c r="A2" s="3" t="s">
        <v>0</v>
      </c>
      <c r="B2" s="3" t="s">
        <v>1</v>
      </c>
      <c r="C2" s="4" t="s">
        <v>3</v>
      </c>
      <c r="D2" s="4" t="s">
        <v>4</v>
      </c>
      <c r="E2" s="4" t="s">
        <v>6</v>
      </c>
      <c r="F2" s="4" t="s">
        <v>7</v>
      </c>
      <c r="G2" s="4" t="s">
        <v>2</v>
      </c>
      <c r="H2" s="4" t="s">
        <v>8</v>
      </c>
      <c r="I2" s="4" t="s">
        <v>9</v>
      </c>
    </row>
    <row r="3" spans="1:9" x14ac:dyDescent="0.35">
      <c r="A3" s="2">
        <v>42086</v>
      </c>
      <c r="B3" s="1">
        <v>24494.509765999999</v>
      </c>
      <c r="E3" s="4"/>
      <c r="G3" s="4"/>
    </row>
    <row r="4" spans="1:9" x14ac:dyDescent="0.35">
      <c r="A4" s="2">
        <v>42087</v>
      </c>
      <c r="B4" s="1">
        <v>24399.599609000001</v>
      </c>
      <c r="E4" s="4"/>
      <c r="G4" s="4"/>
    </row>
    <row r="5" spans="1:9" x14ac:dyDescent="0.35">
      <c r="A5" s="2">
        <v>42088</v>
      </c>
      <c r="B5" s="1">
        <v>24528.230468999998</v>
      </c>
      <c r="E5" s="4"/>
      <c r="G5" s="4"/>
    </row>
    <row r="6" spans="1:9" x14ac:dyDescent="0.35">
      <c r="A6" s="2">
        <v>42089</v>
      </c>
      <c r="B6" s="1">
        <v>24497.080077999999</v>
      </c>
      <c r="E6" s="4"/>
      <c r="G6" s="4"/>
    </row>
    <row r="7" spans="1:9" x14ac:dyDescent="0.35">
      <c r="A7" s="2">
        <v>42090</v>
      </c>
      <c r="B7" s="1">
        <v>24486.199218999998</v>
      </c>
      <c r="E7" s="4"/>
      <c r="G7" s="4"/>
    </row>
    <row r="8" spans="1:9" x14ac:dyDescent="0.35">
      <c r="A8" s="2">
        <v>42093</v>
      </c>
      <c r="B8" s="1">
        <v>24855.119140999999</v>
      </c>
      <c r="E8" s="4"/>
      <c r="G8" s="4"/>
    </row>
    <row r="9" spans="1:9" x14ac:dyDescent="0.35">
      <c r="A9" s="2">
        <v>42094</v>
      </c>
      <c r="B9" s="1">
        <v>24900.890625</v>
      </c>
      <c r="E9" s="4"/>
      <c r="G9" s="4"/>
    </row>
    <row r="10" spans="1:9" x14ac:dyDescent="0.35">
      <c r="A10" s="2">
        <v>42095</v>
      </c>
      <c r="B10" s="1">
        <v>25082.75</v>
      </c>
      <c r="E10" s="4"/>
      <c r="G10" s="4"/>
    </row>
    <row r="11" spans="1:9" x14ac:dyDescent="0.35">
      <c r="A11" s="2">
        <v>42096</v>
      </c>
      <c r="B11" s="1">
        <v>25275.640625</v>
      </c>
      <c r="E11" s="4"/>
      <c r="G11" s="4"/>
    </row>
    <row r="12" spans="1:9" x14ac:dyDescent="0.35">
      <c r="A12" s="2">
        <v>42101</v>
      </c>
      <c r="B12" s="1">
        <v>25275.640625</v>
      </c>
      <c r="E12" s="4"/>
      <c r="G12" s="4"/>
    </row>
    <row r="13" spans="1:9" x14ac:dyDescent="0.35">
      <c r="A13" s="2">
        <v>42102</v>
      </c>
      <c r="B13" s="1">
        <v>26236.859375</v>
      </c>
      <c r="C13" s="6">
        <f>AVERAGE(B8:B12)</f>
        <v>25078.008203199999</v>
      </c>
      <c r="D13" s="6">
        <f>AVERAGE(B3:B12)</f>
        <v>24779.566015700002</v>
      </c>
      <c r="E13" s="4">
        <f>IF(C13&gt;D13*1.01,1,0)</f>
        <v>1</v>
      </c>
      <c r="F13" s="4">
        <f>IF(C13&lt;D13*0.99,1,0)</f>
        <v>0</v>
      </c>
      <c r="G13" s="5">
        <f>LN(Example!B14/Example!B13)</f>
        <v>2.6609867156733261E-2</v>
      </c>
      <c r="H13" s="4">
        <f>G13*E13</f>
        <v>2.6609867156733261E-2</v>
      </c>
      <c r="I13" s="4">
        <f>G13*F13</f>
        <v>0</v>
      </c>
    </row>
    <row r="14" spans="1:9" x14ac:dyDescent="0.35">
      <c r="A14" s="2">
        <v>42103</v>
      </c>
      <c r="B14" s="1">
        <v>26944.390625</v>
      </c>
      <c r="E14" s="4"/>
      <c r="G14" s="4"/>
    </row>
    <row r="15" spans="1:9" x14ac:dyDescent="0.35">
      <c r="A15" s="2">
        <v>42104</v>
      </c>
      <c r="B15" s="1">
        <v>27272.390625</v>
      </c>
      <c r="E15" s="4"/>
      <c r="G15" s="4"/>
    </row>
    <row r="16" spans="1:9" x14ac:dyDescent="0.35">
      <c r="A16" s="2">
        <v>42107</v>
      </c>
      <c r="B16" s="1">
        <v>28016.339843999998</v>
      </c>
      <c r="C16" s="6"/>
      <c r="D16" s="6"/>
      <c r="E16" s="4"/>
      <c r="G16" s="5"/>
    </row>
    <row r="17" spans="1:7" x14ac:dyDescent="0.35">
      <c r="A17" s="2">
        <v>42108</v>
      </c>
      <c r="B17" s="1">
        <v>27561.490234000001</v>
      </c>
      <c r="E17" s="4"/>
      <c r="G17" s="4"/>
    </row>
    <row r="18" spans="1:7" x14ac:dyDescent="0.35">
      <c r="A18" s="2">
        <v>42109</v>
      </c>
      <c r="B18" s="1">
        <v>27618.820312</v>
      </c>
      <c r="E18" s="4"/>
      <c r="G18" s="4"/>
    </row>
    <row r="19" spans="1:7" x14ac:dyDescent="0.35">
      <c r="A19" s="2">
        <v>42110</v>
      </c>
      <c r="B19" s="1">
        <v>27739.710938</v>
      </c>
      <c r="E19" s="4"/>
      <c r="G19" s="4"/>
    </row>
    <row r="20" spans="1:7" x14ac:dyDescent="0.35">
      <c r="A20" s="2">
        <v>42111</v>
      </c>
      <c r="B20" s="1">
        <v>27653.119140999999</v>
      </c>
      <c r="E20" s="4"/>
      <c r="G20" s="4"/>
    </row>
    <row r="21" spans="1:7" x14ac:dyDescent="0.35">
      <c r="A21" s="2">
        <v>42114</v>
      </c>
      <c r="B21" s="1">
        <v>27094.929688</v>
      </c>
      <c r="E21" s="4"/>
      <c r="G21" s="4"/>
    </row>
    <row r="22" spans="1:7" x14ac:dyDescent="0.35">
      <c r="A22" s="2">
        <v>42115</v>
      </c>
      <c r="B22" s="1">
        <v>27850.490234000001</v>
      </c>
      <c r="E22" s="4"/>
      <c r="G22" s="4"/>
    </row>
    <row r="23" spans="1:7" x14ac:dyDescent="0.35">
      <c r="A23" s="2">
        <v>42116</v>
      </c>
      <c r="B23" s="1">
        <v>27933.849609000001</v>
      </c>
      <c r="E23" s="4"/>
      <c r="G23" s="4"/>
    </row>
    <row r="24" spans="1:7" x14ac:dyDescent="0.35">
      <c r="A24" s="2">
        <v>42117</v>
      </c>
      <c r="B24" s="1">
        <v>27827.699218999998</v>
      </c>
      <c r="E24" s="4"/>
      <c r="G24" s="4"/>
    </row>
    <row r="25" spans="1:7" x14ac:dyDescent="0.35">
      <c r="A25" s="2">
        <v>42118</v>
      </c>
      <c r="B25" s="1">
        <v>28060.980468999998</v>
      </c>
      <c r="E25" s="4"/>
      <c r="G25" s="4"/>
    </row>
    <row r="26" spans="1:7" x14ac:dyDescent="0.35">
      <c r="A26" s="2">
        <v>42121</v>
      </c>
      <c r="B26" s="1">
        <v>28433.589843999998</v>
      </c>
      <c r="E26" s="4"/>
      <c r="G26" s="4"/>
    </row>
    <row r="27" spans="1:7" x14ac:dyDescent="0.35">
      <c r="A27" s="2">
        <v>42122</v>
      </c>
      <c r="B27" s="1">
        <v>28442.75</v>
      </c>
      <c r="E27" s="4"/>
      <c r="G27" s="4"/>
    </row>
    <row r="28" spans="1:7" x14ac:dyDescent="0.35">
      <c r="A28" s="2">
        <v>42123</v>
      </c>
      <c r="B28" s="1">
        <v>28400.339843999998</v>
      </c>
      <c r="E28" s="4"/>
      <c r="G28" s="4"/>
    </row>
    <row r="29" spans="1:7" x14ac:dyDescent="0.35">
      <c r="A29" s="2">
        <v>42124</v>
      </c>
      <c r="B29" s="1">
        <v>28133</v>
      </c>
      <c r="E29" s="4"/>
      <c r="G29" s="4"/>
    </row>
    <row r="30" spans="1:7" x14ac:dyDescent="0.35">
      <c r="A30" s="2">
        <v>42128</v>
      </c>
      <c r="B30" s="1">
        <v>28123.820312</v>
      </c>
      <c r="E30" s="4"/>
      <c r="G30" s="4"/>
    </row>
    <row r="31" spans="1:7" x14ac:dyDescent="0.35">
      <c r="A31" s="2">
        <v>42129</v>
      </c>
      <c r="B31" s="1">
        <v>27755.539062</v>
      </c>
      <c r="E31" s="4"/>
      <c r="G31" s="4"/>
    </row>
    <row r="32" spans="1:7" x14ac:dyDescent="0.35">
      <c r="A32" s="2">
        <v>42130</v>
      </c>
      <c r="B32" s="1">
        <v>27640.910156000002</v>
      </c>
      <c r="E32" s="4"/>
      <c r="G32" s="4"/>
    </row>
    <row r="33" spans="1:7" x14ac:dyDescent="0.35">
      <c r="A33" s="2">
        <v>42131</v>
      </c>
      <c r="B33" s="1">
        <v>27289.970702999999</v>
      </c>
      <c r="E33" s="4"/>
      <c r="G33" s="4"/>
    </row>
    <row r="34" spans="1:7" x14ac:dyDescent="0.35">
      <c r="A34" s="2">
        <v>42132</v>
      </c>
      <c r="B34" s="1">
        <v>27577.339843999998</v>
      </c>
      <c r="E34" s="4"/>
      <c r="G34" s="4"/>
    </row>
    <row r="35" spans="1:7" x14ac:dyDescent="0.35">
      <c r="A35" s="2">
        <v>42135</v>
      </c>
      <c r="B35" s="1">
        <v>27718.199218999998</v>
      </c>
      <c r="E35" s="4"/>
      <c r="G35" s="4"/>
    </row>
    <row r="36" spans="1:7" x14ac:dyDescent="0.35">
      <c r="A36" s="2">
        <v>42136</v>
      </c>
      <c r="B36" s="1">
        <v>27407.179688</v>
      </c>
      <c r="E36" s="4"/>
      <c r="G36" s="4"/>
    </row>
    <row r="37" spans="1:7" x14ac:dyDescent="0.35">
      <c r="A37" s="2">
        <v>42137</v>
      </c>
      <c r="B37" s="1">
        <v>27249.279297000001</v>
      </c>
      <c r="E37" s="4"/>
      <c r="G37" s="4"/>
    </row>
    <row r="38" spans="1:7" x14ac:dyDescent="0.35">
      <c r="A38" s="2">
        <v>42138</v>
      </c>
      <c r="B38" s="1">
        <v>27286.550781000002</v>
      </c>
      <c r="E38" s="4"/>
      <c r="G38" s="4"/>
    </row>
    <row r="39" spans="1:7" x14ac:dyDescent="0.35">
      <c r="A39" s="2">
        <v>42139</v>
      </c>
      <c r="B39" s="1">
        <v>27822.279297000001</v>
      </c>
      <c r="E39" s="4"/>
      <c r="G39" s="4"/>
    </row>
    <row r="40" spans="1:7" x14ac:dyDescent="0.35">
      <c r="A40" s="2">
        <v>42142</v>
      </c>
      <c r="B40" s="1">
        <v>27591.25</v>
      </c>
      <c r="E40" s="4"/>
      <c r="G40" s="4"/>
    </row>
    <row r="41" spans="1:7" x14ac:dyDescent="0.35">
      <c r="A41" s="2">
        <v>42143</v>
      </c>
      <c r="B41" s="1">
        <v>27693.539062</v>
      </c>
      <c r="E41" s="4"/>
      <c r="G41" s="4"/>
    </row>
    <row r="42" spans="1:7" x14ac:dyDescent="0.35">
      <c r="A42" s="2">
        <v>42144</v>
      </c>
      <c r="B42" s="1">
        <v>27585.050781000002</v>
      </c>
      <c r="E42" s="4"/>
      <c r="G42" s="4"/>
    </row>
    <row r="43" spans="1:7" x14ac:dyDescent="0.35">
      <c r="A43" s="2">
        <v>42145</v>
      </c>
      <c r="B43" s="1">
        <v>27523.720702999999</v>
      </c>
      <c r="E43" s="4"/>
      <c r="G43" s="4"/>
    </row>
    <row r="44" spans="1:7" x14ac:dyDescent="0.35">
      <c r="A44" s="2">
        <v>42146</v>
      </c>
      <c r="B44" s="1">
        <v>27992.830077999999</v>
      </c>
      <c r="E44" s="4"/>
      <c r="G44" s="4"/>
    </row>
    <row r="45" spans="1:7" x14ac:dyDescent="0.35">
      <c r="A45" s="2">
        <v>42150</v>
      </c>
      <c r="B45" s="1">
        <v>28249.859375</v>
      </c>
      <c r="E45" s="4"/>
      <c r="G45" s="4"/>
    </row>
    <row r="46" spans="1:7" x14ac:dyDescent="0.35">
      <c r="A46" s="2">
        <v>42151</v>
      </c>
      <c r="B46" s="1">
        <v>28081.210938</v>
      </c>
      <c r="E46" s="4"/>
      <c r="G46" s="4"/>
    </row>
    <row r="47" spans="1:7" x14ac:dyDescent="0.35">
      <c r="A47" s="2">
        <v>42152</v>
      </c>
      <c r="B47" s="1">
        <v>27454.310547000001</v>
      </c>
      <c r="E47" s="4"/>
      <c r="G47" s="4"/>
    </row>
    <row r="48" spans="1:7" x14ac:dyDescent="0.35">
      <c r="A48" s="2">
        <v>42153</v>
      </c>
      <c r="B48" s="1">
        <v>27424.189452999999</v>
      </c>
      <c r="E48" s="4"/>
      <c r="G48" s="4"/>
    </row>
  </sheetData>
  <sortState ref="A2:B47">
    <sortCondition ref="A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="70" zoomScaleNormal="70" workbookViewId="0">
      <selection activeCell="M44" sqref="M44"/>
    </sheetView>
  </sheetViews>
  <sheetFormatPr defaultRowHeight="23.25" x14ac:dyDescent="0.35"/>
  <cols>
    <col min="1" max="1" width="18.7109375" style="4" bestFit="1" customWidth="1"/>
    <col min="2" max="2" width="18.5703125" style="4" bestFit="1" customWidth="1"/>
    <col min="3" max="4" width="18.7109375" style="4" bestFit="1" customWidth="1"/>
    <col min="5" max="5" width="14.28515625" style="4" bestFit="1" customWidth="1"/>
    <col min="6" max="6" width="13.85546875" style="4" bestFit="1" customWidth="1"/>
    <col min="7" max="7" width="18.42578125" style="4" bestFit="1" customWidth="1"/>
    <col min="8" max="9" width="21.42578125" style="4" bestFit="1" customWidth="1"/>
    <col min="10" max="16384" width="9.140625" style="4"/>
  </cols>
  <sheetData>
    <row r="1" spans="1:9" x14ac:dyDescent="0.35">
      <c r="A1" s="4" t="s">
        <v>5</v>
      </c>
    </row>
    <row r="2" spans="1:9" x14ac:dyDescent="0.35">
      <c r="A2" s="3" t="s">
        <v>0</v>
      </c>
      <c r="B2" s="3" t="s">
        <v>1</v>
      </c>
      <c r="C2" s="4" t="s">
        <v>3</v>
      </c>
      <c r="D2" s="4" t="s">
        <v>4</v>
      </c>
      <c r="E2" s="4" t="s">
        <v>6</v>
      </c>
      <c r="F2" s="4" t="s">
        <v>7</v>
      </c>
      <c r="G2" s="4" t="s">
        <v>2</v>
      </c>
      <c r="H2" s="4" t="s">
        <v>8</v>
      </c>
      <c r="I2" s="4" t="s">
        <v>9</v>
      </c>
    </row>
    <row r="3" spans="1:9" x14ac:dyDescent="0.35">
      <c r="A3" s="2">
        <v>42086</v>
      </c>
      <c r="B3" s="1">
        <v>24494.509765999999</v>
      </c>
      <c r="G3" s="5"/>
    </row>
    <row r="4" spans="1:9" x14ac:dyDescent="0.35">
      <c r="A4" s="2">
        <v>42087</v>
      </c>
      <c r="B4" s="1">
        <v>24399.599609000001</v>
      </c>
      <c r="G4" s="5"/>
    </row>
    <row r="5" spans="1:9" x14ac:dyDescent="0.35">
      <c r="A5" s="2">
        <v>42088</v>
      </c>
      <c r="B5" s="1">
        <v>24528.230468999998</v>
      </c>
      <c r="G5" s="5"/>
    </row>
    <row r="6" spans="1:9" x14ac:dyDescent="0.35">
      <c r="A6" s="2">
        <v>42089</v>
      </c>
      <c r="B6" s="1">
        <v>24497.080077999999</v>
      </c>
      <c r="G6" s="5"/>
    </row>
    <row r="7" spans="1:9" x14ac:dyDescent="0.35">
      <c r="A7" s="2">
        <v>42090</v>
      </c>
      <c r="B7" s="1">
        <v>24486.199218999998</v>
      </c>
      <c r="G7" s="5"/>
    </row>
    <row r="8" spans="1:9" x14ac:dyDescent="0.35">
      <c r="A8" s="2">
        <v>42093</v>
      </c>
      <c r="B8" s="1">
        <v>24855.119140999999</v>
      </c>
      <c r="G8" s="5"/>
    </row>
    <row r="9" spans="1:9" x14ac:dyDescent="0.35">
      <c r="A9" s="2">
        <v>42094</v>
      </c>
      <c r="B9" s="1">
        <v>24900.890625</v>
      </c>
      <c r="G9" s="5"/>
    </row>
    <row r="10" spans="1:9" x14ac:dyDescent="0.35">
      <c r="A10" s="2">
        <v>42095</v>
      </c>
      <c r="B10" s="1">
        <v>25082.75</v>
      </c>
      <c r="G10" s="5"/>
    </row>
    <row r="11" spans="1:9" x14ac:dyDescent="0.35">
      <c r="A11" s="2">
        <v>42096</v>
      </c>
      <c r="B11" s="1">
        <v>25275.640625</v>
      </c>
      <c r="G11" s="5"/>
    </row>
    <row r="12" spans="1:9" x14ac:dyDescent="0.35">
      <c r="A12" s="2">
        <v>42101</v>
      </c>
      <c r="B12" s="1">
        <v>25275.640625</v>
      </c>
      <c r="G12" s="5"/>
    </row>
    <row r="13" spans="1:9" x14ac:dyDescent="0.35">
      <c r="A13" s="2">
        <v>42102</v>
      </c>
      <c r="B13" s="1">
        <v>26236.859375</v>
      </c>
      <c r="C13" s="6">
        <f>AVERAGE(B8:B12)</f>
        <v>25078.008203199999</v>
      </c>
      <c r="D13" s="6">
        <f>AVERAGE(B3:B12)</f>
        <v>24779.566015700002</v>
      </c>
      <c r="E13" s="4">
        <f>IF(C13&gt;D13*1.01,1,0)</f>
        <v>1</v>
      </c>
      <c r="F13" s="4">
        <f>IF(C13&lt;D13*0.99,1,0)</f>
        <v>0</v>
      </c>
      <c r="G13" s="5">
        <f>LN(Example!B14/Example!B13)</f>
        <v>2.6609867156733261E-2</v>
      </c>
      <c r="H13" s="4">
        <f>G13*E13</f>
        <v>2.6609867156733261E-2</v>
      </c>
      <c r="I13" s="4">
        <f>G13*F13</f>
        <v>0</v>
      </c>
    </row>
    <row r="14" spans="1:9" x14ac:dyDescent="0.35">
      <c r="A14" s="2">
        <v>42103</v>
      </c>
      <c r="B14" s="1">
        <v>26944.390625</v>
      </c>
      <c r="C14" s="6">
        <f t="shared" ref="C14:C48" si="0">AVERAGE(B9:B13)</f>
        <v>25354.356250000001</v>
      </c>
      <c r="D14" s="6">
        <f t="shared" ref="D14:D48" si="1">AVERAGE(B4:B13)</f>
        <v>24953.8009766</v>
      </c>
      <c r="E14" s="4">
        <f t="shared" ref="E14:E47" si="2">IF(C14&gt;D14*1.01,1,0)</f>
        <v>1</v>
      </c>
      <c r="F14" s="4">
        <f t="shared" ref="F14:F47" si="3">IF(C14&lt;D14*0.99,1,0)</f>
        <v>0</v>
      </c>
      <c r="G14" s="5">
        <f>LN(Example!B15/Example!B14)</f>
        <v>1.2099722415002498E-2</v>
      </c>
      <c r="H14" s="4">
        <f t="shared" ref="H14:H47" si="4">G14*E14</f>
        <v>1.2099722415002498E-2</v>
      </c>
      <c r="I14" s="4">
        <f t="shared" ref="I14:I47" si="5">G14*F14</f>
        <v>0</v>
      </c>
    </row>
    <row r="15" spans="1:9" x14ac:dyDescent="0.35">
      <c r="A15" s="2">
        <v>42104</v>
      </c>
      <c r="B15" s="1">
        <v>27272.390625</v>
      </c>
      <c r="C15" s="6">
        <f t="shared" si="0"/>
        <v>25763.056250000001</v>
      </c>
      <c r="D15" s="6">
        <f t="shared" si="1"/>
        <v>25208.280078200001</v>
      </c>
      <c r="E15" s="4">
        <f t="shared" si="2"/>
        <v>1</v>
      </c>
      <c r="F15" s="4">
        <f t="shared" si="3"/>
        <v>0</v>
      </c>
      <c r="G15" s="5">
        <f>LN(Example!B16/Example!B15)</f>
        <v>2.6913047792361297E-2</v>
      </c>
      <c r="H15" s="4">
        <f t="shared" si="4"/>
        <v>2.6913047792361297E-2</v>
      </c>
      <c r="I15" s="4">
        <f t="shared" si="5"/>
        <v>0</v>
      </c>
    </row>
    <row r="16" spans="1:9" x14ac:dyDescent="0.35">
      <c r="A16" s="2">
        <v>42107</v>
      </c>
      <c r="B16" s="1">
        <v>28016.339843999998</v>
      </c>
      <c r="C16" s="6">
        <f t="shared" si="0"/>
        <v>26200.984375</v>
      </c>
      <c r="D16" s="6">
        <f t="shared" si="1"/>
        <v>25482.696093800001</v>
      </c>
      <c r="E16" s="4">
        <f t="shared" si="2"/>
        <v>1</v>
      </c>
      <c r="F16" s="4">
        <f t="shared" si="3"/>
        <v>0</v>
      </c>
      <c r="G16" s="5">
        <f>LN(Example!B17/Example!B16)</f>
        <v>-1.6368388789172607E-2</v>
      </c>
      <c r="H16" s="4">
        <f t="shared" si="4"/>
        <v>-1.6368388789172607E-2</v>
      </c>
      <c r="I16" s="4">
        <f t="shared" si="5"/>
        <v>0</v>
      </c>
    </row>
    <row r="17" spans="1:9" x14ac:dyDescent="0.35">
      <c r="A17" s="2">
        <v>42108</v>
      </c>
      <c r="B17" s="1">
        <v>27561.490234000001</v>
      </c>
      <c r="C17" s="6">
        <f t="shared" si="0"/>
        <v>26749.1242188</v>
      </c>
      <c r="D17" s="6">
        <f t="shared" si="1"/>
        <v>25834.622070400001</v>
      </c>
      <c r="E17" s="4">
        <f t="shared" si="2"/>
        <v>1</v>
      </c>
      <c r="F17" s="4">
        <f t="shared" si="3"/>
        <v>0</v>
      </c>
      <c r="G17" s="5">
        <f>LN(Example!B18/Example!B17)</f>
        <v>2.0779186655814543E-3</v>
      </c>
      <c r="H17" s="4">
        <f t="shared" si="4"/>
        <v>2.0779186655814543E-3</v>
      </c>
      <c r="I17" s="4">
        <f t="shared" si="5"/>
        <v>0</v>
      </c>
    </row>
    <row r="18" spans="1:9" x14ac:dyDescent="0.35">
      <c r="A18" s="2">
        <v>42109</v>
      </c>
      <c r="B18" s="1">
        <v>27618.820312</v>
      </c>
      <c r="C18" s="6">
        <f t="shared" si="0"/>
        <v>27206.294140599999</v>
      </c>
      <c r="D18" s="6">
        <f t="shared" si="1"/>
        <v>26142.151171900001</v>
      </c>
      <c r="E18" s="4">
        <f t="shared" si="2"/>
        <v>1</v>
      </c>
      <c r="F18" s="4">
        <f t="shared" si="3"/>
        <v>0</v>
      </c>
      <c r="G18" s="5">
        <f>LN(Example!B19/Example!B18)</f>
        <v>4.3675587282275283E-3</v>
      </c>
      <c r="H18" s="4">
        <f t="shared" si="4"/>
        <v>4.3675587282275283E-3</v>
      </c>
      <c r="I18" s="4">
        <f t="shared" si="5"/>
        <v>0</v>
      </c>
    </row>
    <row r="19" spans="1:9" x14ac:dyDescent="0.35">
      <c r="A19" s="2">
        <v>42110</v>
      </c>
      <c r="B19" s="1">
        <v>27739.710938</v>
      </c>
      <c r="C19" s="6">
        <f t="shared" si="0"/>
        <v>27482.686328</v>
      </c>
      <c r="D19" s="6">
        <f t="shared" si="1"/>
        <v>26418.521289000004</v>
      </c>
      <c r="E19" s="4">
        <f t="shared" si="2"/>
        <v>1</v>
      </c>
      <c r="F19" s="4">
        <f t="shared" si="3"/>
        <v>0</v>
      </c>
      <c r="G19" s="5">
        <f>LN(Example!B20/Example!B19)</f>
        <v>-3.1264648298762864E-3</v>
      </c>
      <c r="H19" s="4">
        <f t="shared" si="4"/>
        <v>-3.1264648298762864E-3</v>
      </c>
      <c r="I19" s="4">
        <f t="shared" si="5"/>
        <v>0</v>
      </c>
    </row>
    <row r="20" spans="1:9" x14ac:dyDescent="0.35">
      <c r="A20" s="2">
        <v>42111</v>
      </c>
      <c r="B20" s="1">
        <v>27653.119140999999</v>
      </c>
      <c r="C20" s="6">
        <f t="shared" si="0"/>
        <v>27641.750390599998</v>
      </c>
      <c r="D20" s="6">
        <f t="shared" si="1"/>
        <v>26702.403320299996</v>
      </c>
      <c r="E20" s="4">
        <f t="shared" si="2"/>
        <v>1</v>
      </c>
      <c r="F20" s="4">
        <f t="shared" si="3"/>
        <v>0</v>
      </c>
      <c r="G20" s="5">
        <f>LN(Example!B21/Example!B20)</f>
        <v>-2.0391915601587849E-2</v>
      </c>
      <c r="H20" s="4">
        <f t="shared" si="4"/>
        <v>-2.0391915601587849E-2</v>
      </c>
      <c r="I20" s="4">
        <f t="shared" si="5"/>
        <v>0</v>
      </c>
    </row>
    <row r="21" spans="1:9" x14ac:dyDescent="0.35">
      <c r="A21" s="2">
        <v>42114</v>
      </c>
      <c r="B21" s="1">
        <v>27094.929688</v>
      </c>
      <c r="C21" s="6">
        <f t="shared" si="0"/>
        <v>27717.896093800002</v>
      </c>
      <c r="D21" s="6">
        <f t="shared" si="1"/>
        <v>26959.440234400001</v>
      </c>
      <c r="E21" s="4">
        <f t="shared" si="2"/>
        <v>1</v>
      </c>
      <c r="F21" s="4">
        <f t="shared" si="3"/>
        <v>0</v>
      </c>
      <c r="G21" s="5">
        <f>LN(Example!B22/Example!B21)</f>
        <v>2.7503954878280116E-2</v>
      </c>
      <c r="H21" s="4">
        <f t="shared" si="4"/>
        <v>2.7503954878280116E-2</v>
      </c>
      <c r="I21" s="4">
        <f t="shared" si="5"/>
        <v>0</v>
      </c>
    </row>
    <row r="22" spans="1:9" x14ac:dyDescent="0.35">
      <c r="A22" s="2">
        <v>42115</v>
      </c>
      <c r="B22" s="1">
        <v>27850.490234000001</v>
      </c>
      <c r="C22" s="6">
        <f t="shared" si="0"/>
        <v>27533.614062600001</v>
      </c>
      <c r="D22" s="6">
        <f t="shared" si="1"/>
        <v>27141.369140700001</v>
      </c>
      <c r="E22" s="4">
        <f t="shared" si="2"/>
        <v>1</v>
      </c>
      <c r="F22" s="4">
        <f t="shared" si="3"/>
        <v>0</v>
      </c>
      <c r="G22" s="5">
        <f>LN(Example!B23/Example!B22)</f>
        <v>2.988632196104608E-3</v>
      </c>
      <c r="H22" s="4">
        <f t="shared" si="4"/>
        <v>2.988632196104608E-3</v>
      </c>
      <c r="I22" s="4">
        <f t="shared" si="5"/>
        <v>0</v>
      </c>
    </row>
    <row r="23" spans="1:9" x14ac:dyDescent="0.35">
      <c r="A23" s="2">
        <v>42116</v>
      </c>
      <c r="B23" s="1">
        <v>27933.849609000001</v>
      </c>
      <c r="C23" s="6">
        <f t="shared" si="0"/>
        <v>27591.414062600001</v>
      </c>
      <c r="D23" s="6">
        <f t="shared" si="1"/>
        <v>27398.854101600002</v>
      </c>
      <c r="E23" s="4">
        <f t="shared" si="2"/>
        <v>0</v>
      </c>
      <c r="F23" s="4">
        <f t="shared" si="3"/>
        <v>0</v>
      </c>
      <c r="G23" s="5">
        <f>LN(Example!B24/Example!B23)</f>
        <v>-3.8073016426804513E-3</v>
      </c>
      <c r="H23" s="4">
        <f t="shared" si="4"/>
        <v>0</v>
      </c>
      <c r="I23" s="4">
        <f t="shared" si="5"/>
        <v>0</v>
      </c>
    </row>
    <row r="24" spans="1:9" x14ac:dyDescent="0.35">
      <c r="A24" s="2">
        <v>42117</v>
      </c>
      <c r="B24" s="1">
        <v>27827.699218999998</v>
      </c>
      <c r="C24" s="6">
        <f t="shared" si="0"/>
        <v>27654.419922000001</v>
      </c>
      <c r="D24" s="6">
        <f t="shared" si="1"/>
        <v>27568.553124999999</v>
      </c>
      <c r="E24" s="4">
        <f t="shared" si="2"/>
        <v>0</v>
      </c>
      <c r="F24" s="4">
        <f t="shared" si="3"/>
        <v>0</v>
      </c>
      <c r="G24" s="5">
        <f>LN(Example!B25/Example!B24)</f>
        <v>8.3481165095326132E-3</v>
      </c>
      <c r="H24" s="4">
        <f t="shared" si="4"/>
        <v>0</v>
      </c>
      <c r="I24" s="4">
        <f t="shared" si="5"/>
        <v>0</v>
      </c>
    </row>
    <row r="25" spans="1:9" x14ac:dyDescent="0.35">
      <c r="A25" s="2">
        <v>42118</v>
      </c>
      <c r="B25" s="1">
        <v>28060.980468999998</v>
      </c>
      <c r="C25" s="6">
        <f t="shared" si="0"/>
        <v>27672.017578200001</v>
      </c>
      <c r="D25" s="6">
        <f t="shared" si="1"/>
        <v>27656.883984399999</v>
      </c>
      <c r="E25" s="4">
        <f t="shared" si="2"/>
        <v>0</v>
      </c>
      <c r="F25" s="4">
        <f t="shared" si="3"/>
        <v>0</v>
      </c>
      <c r="G25" s="5">
        <f>LN(Example!B26/Example!B25)</f>
        <v>1.319117132755355E-2</v>
      </c>
      <c r="H25" s="4">
        <f t="shared" si="4"/>
        <v>0</v>
      </c>
      <c r="I25" s="4">
        <f t="shared" si="5"/>
        <v>0</v>
      </c>
    </row>
    <row r="26" spans="1:9" x14ac:dyDescent="0.35">
      <c r="A26" s="2">
        <v>42121</v>
      </c>
      <c r="B26" s="1">
        <v>28433.589843999998</v>
      </c>
      <c r="C26" s="6">
        <f t="shared" si="0"/>
        <v>27753.5898438</v>
      </c>
      <c r="D26" s="6">
        <f t="shared" si="1"/>
        <v>27735.742968800001</v>
      </c>
      <c r="E26" s="4">
        <f t="shared" si="2"/>
        <v>0</v>
      </c>
      <c r="F26" s="4">
        <f t="shared" si="3"/>
        <v>0</v>
      </c>
      <c r="G26" s="5">
        <f>LN(Example!B27/Example!B26)</f>
        <v>3.2210779049172879E-4</v>
      </c>
      <c r="H26" s="4">
        <f t="shared" si="4"/>
        <v>0</v>
      </c>
      <c r="I26" s="4">
        <f t="shared" si="5"/>
        <v>0</v>
      </c>
    </row>
    <row r="27" spans="1:9" x14ac:dyDescent="0.35">
      <c r="A27" s="2">
        <v>42122</v>
      </c>
      <c r="B27" s="1">
        <v>28442.75</v>
      </c>
      <c r="C27" s="6">
        <f t="shared" si="0"/>
        <v>28021.321875000001</v>
      </c>
      <c r="D27" s="6">
        <f t="shared" si="1"/>
        <v>27777.4679688</v>
      </c>
      <c r="E27" s="4">
        <f t="shared" si="2"/>
        <v>0</v>
      </c>
      <c r="F27" s="4">
        <f t="shared" si="3"/>
        <v>0</v>
      </c>
      <c r="G27" s="5">
        <f>LN(Example!B28/Example!B27)</f>
        <v>-1.4921836228691395E-3</v>
      </c>
      <c r="H27" s="4">
        <f t="shared" si="4"/>
        <v>0</v>
      </c>
      <c r="I27" s="4">
        <f t="shared" si="5"/>
        <v>0</v>
      </c>
    </row>
    <row r="28" spans="1:9" x14ac:dyDescent="0.35">
      <c r="A28" s="2">
        <v>42123</v>
      </c>
      <c r="B28" s="1">
        <v>28400.339843999998</v>
      </c>
      <c r="C28" s="6">
        <f t="shared" si="0"/>
        <v>28139.773828199999</v>
      </c>
      <c r="D28" s="6">
        <f t="shared" si="1"/>
        <v>27865.593945399996</v>
      </c>
      <c r="E28" s="4">
        <f t="shared" si="2"/>
        <v>0</v>
      </c>
      <c r="F28" s="4">
        <f t="shared" si="3"/>
        <v>0</v>
      </c>
      <c r="G28" s="5">
        <f>LN(Example!B29/Example!B28)</f>
        <v>-9.4578469112150555E-3</v>
      </c>
      <c r="H28" s="4">
        <f t="shared" si="4"/>
        <v>0</v>
      </c>
      <c r="I28" s="4">
        <f t="shared" si="5"/>
        <v>0</v>
      </c>
    </row>
    <row r="29" spans="1:9" x14ac:dyDescent="0.35">
      <c r="A29" s="2">
        <v>42124</v>
      </c>
      <c r="B29" s="1">
        <v>28133</v>
      </c>
      <c r="C29" s="6">
        <f t="shared" si="0"/>
        <v>28233.071875199996</v>
      </c>
      <c r="D29" s="6">
        <f t="shared" si="1"/>
        <v>27943.745898599998</v>
      </c>
      <c r="E29" s="4">
        <f t="shared" si="2"/>
        <v>1</v>
      </c>
      <c r="F29" s="4">
        <f t="shared" si="3"/>
        <v>0</v>
      </c>
      <c r="G29" s="5">
        <f>LN(Example!B30/Example!B29)</f>
        <v>-3.2634933970893576E-4</v>
      </c>
      <c r="H29" s="4">
        <f t="shared" si="4"/>
        <v>-3.2634933970893576E-4</v>
      </c>
      <c r="I29" s="4">
        <f t="shared" si="5"/>
        <v>0</v>
      </c>
    </row>
    <row r="30" spans="1:9" x14ac:dyDescent="0.35">
      <c r="A30" s="2">
        <v>42128</v>
      </c>
      <c r="B30" s="1">
        <v>28123.820312</v>
      </c>
      <c r="C30" s="6">
        <f t="shared" si="0"/>
        <v>28294.1320314</v>
      </c>
      <c r="D30" s="6">
        <f t="shared" si="1"/>
        <v>27983.074804800002</v>
      </c>
      <c r="E30" s="4">
        <f t="shared" si="2"/>
        <v>1</v>
      </c>
      <c r="F30" s="4">
        <f t="shared" si="3"/>
        <v>0</v>
      </c>
      <c r="G30" s="5">
        <f>LN(Example!B31/Example!B30)</f>
        <v>-1.3181489070981751E-2</v>
      </c>
      <c r="H30" s="4">
        <f t="shared" si="4"/>
        <v>-1.3181489070981751E-2</v>
      </c>
      <c r="I30" s="4">
        <f t="shared" si="5"/>
        <v>0</v>
      </c>
    </row>
    <row r="31" spans="1:9" x14ac:dyDescent="0.35">
      <c r="A31" s="2">
        <v>42129</v>
      </c>
      <c r="B31" s="1">
        <v>27755.539062</v>
      </c>
      <c r="C31" s="6">
        <f t="shared" si="0"/>
        <v>28306.7</v>
      </c>
      <c r="D31" s="6">
        <f t="shared" si="1"/>
        <v>28030.144921899999</v>
      </c>
      <c r="E31" s="4">
        <f t="shared" si="2"/>
        <v>0</v>
      </c>
      <c r="F31" s="4">
        <f t="shared" si="3"/>
        <v>0</v>
      </c>
      <c r="G31" s="5">
        <f>LN(Example!B32/Example!B31)</f>
        <v>-4.138498810803139E-3</v>
      </c>
      <c r="H31" s="4">
        <f t="shared" si="4"/>
        <v>0</v>
      </c>
      <c r="I31" s="4">
        <f t="shared" si="5"/>
        <v>0</v>
      </c>
    </row>
    <row r="32" spans="1:9" x14ac:dyDescent="0.35">
      <c r="A32" s="2">
        <v>42130</v>
      </c>
      <c r="B32" s="1">
        <v>27640.910156000002</v>
      </c>
      <c r="C32" s="6">
        <f t="shared" si="0"/>
        <v>28171.089843599999</v>
      </c>
      <c r="D32" s="6">
        <f t="shared" si="1"/>
        <v>28096.2058593</v>
      </c>
      <c r="E32" s="4">
        <f t="shared" si="2"/>
        <v>0</v>
      </c>
      <c r="F32" s="4">
        <f t="shared" si="3"/>
        <v>0</v>
      </c>
      <c r="G32" s="5">
        <f>LN(Example!B33/Example!B32)</f>
        <v>-1.2777666124635195E-2</v>
      </c>
      <c r="H32" s="4">
        <f t="shared" si="4"/>
        <v>0</v>
      </c>
      <c r="I32" s="4">
        <f t="shared" si="5"/>
        <v>0</v>
      </c>
    </row>
    <row r="33" spans="1:9" x14ac:dyDescent="0.35">
      <c r="A33" s="2">
        <v>42131</v>
      </c>
      <c r="B33" s="1">
        <v>27289.970702999999</v>
      </c>
      <c r="C33" s="6">
        <f t="shared" si="0"/>
        <v>28010.721874799998</v>
      </c>
      <c r="D33" s="6">
        <f t="shared" si="1"/>
        <v>28075.247851500004</v>
      </c>
      <c r="E33" s="4">
        <f t="shared" si="2"/>
        <v>0</v>
      </c>
      <c r="F33" s="4">
        <f t="shared" si="3"/>
        <v>0</v>
      </c>
      <c r="G33" s="5">
        <f>LN(Example!B34/Example!B33)</f>
        <v>1.0475154180299396E-2</v>
      </c>
      <c r="H33" s="4">
        <f t="shared" si="4"/>
        <v>0</v>
      </c>
      <c r="I33" s="4">
        <f t="shared" si="5"/>
        <v>0</v>
      </c>
    </row>
    <row r="34" spans="1:9" x14ac:dyDescent="0.35">
      <c r="A34" s="2">
        <v>42132</v>
      </c>
      <c r="B34" s="1">
        <v>27577.339843999998</v>
      </c>
      <c r="C34" s="6">
        <f t="shared" si="0"/>
        <v>27788.648046599999</v>
      </c>
      <c r="D34" s="6">
        <f t="shared" si="1"/>
        <v>28010.859960899998</v>
      </c>
      <c r="E34" s="4">
        <f t="shared" si="2"/>
        <v>0</v>
      </c>
      <c r="F34" s="4">
        <f t="shared" si="3"/>
        <v>0</v>
      </c>
      <c r="G34" s="5">
        <f>LN(Example!B35/Example!B34)</f>
        <v>5.0947936154137263E-3</v>
      </c>
      <c r="H34" s="4">
        <f t="shared" si="4"/>
        <v>0</v>
      </c>
      <c r="I34" s="4">
        <f t="shared" si="5"/>
        <v>0</v>
      </c>
    </row>
    <row r="35" spans="1:9" x14ac:dyDescent="0.35">
      <c r="A35" s="2">
        <v>42135</v>
      </c>
      <c r="B35" s="1">
        <v>27718.199218999998</v>
      </c>
      <c r="C35" s="6">
        <f t="shared" si="0"/>
        <v>27677.516015399997</v>
      </c>
      <c r="D35" s="6">
        <f t="shared" si="1"/>
        <v>27985.824023399997</v>
      </c>
      <c r="E35" s="4">
        <f t="shared" si="2"/>
        <v>0</v>
      </c>
      <c r="F35" s="4">
        <f t="shared" si="3"/>
        <v>1</v>
      </c>
      <c r="G35" s="5">
        <f>LN(Example!B36/Example!B35)</f>
        <v>-1.1284197493673497E-2</v>
      </c>
      <c r="H35" s="4">
        <f t="shared" si="4"/>
        <v>0</v>
      </c>
      <c r="I35" s="4">
        <f t="shared" si="5"/>
        <v>-1.1284197493673497E-2</v>
      </c>
    </row>
    <row r="36" spans="1:9" x14ac:dyDescent="0.35">
      <c r="A36" s="2">
        <v>42136</v>
      </c>
      <c r="B36" s="1">
        <v>27407.179688</v>
      </c>
      <c r="C36" s="6">
        <f t="shared" si="0"/>
        <v>27596.391796799999</v>
      </c>
      <c r="D36" s="6">
        <f t="shared" si="1"/>
        <v>27951.545898399996</v>
      </c>
      <c r="E36" s="4">
        <f t="shared" si="2"/>
        <v>0</v>
      </c>
      <c r="F36" s="4">
        <f t="shared" si="3"/>
        <v>1</v>
      </c>
      <c r="G36" s="5">
        <f>LN(Example!B37/Example!B36)</f>
        <v>-5.7779385352983628E-3</v>
      </c>
      <c r="H36" s="4">
        <f t="shared" si="4"/>
        <v>0</v>
      </c>
      <c r="I36" s="4">
        <f t="shared" si="5"/>
        <v>-5.7779385352983628E-3</v>
      </c>
    </row>
    <row r="37" spans="1:9" x14ac:dyDescent="0.35">
      <c r="A37" s="2">
        <v>42137</v>
      </c>
      <c r="B37" s="1">
        <v>27249.279297000001</v>
      </c>
      <c r="C37" s="6">
        <f t="shared" si="0"/>
        <v>27526.719922</v>
      </c>
      <c r="D37" s="6">
        <f t="shared" si="1"/>
        <v>27848.904882799998</v>
      </c>
      <c r="E37" s="4">
        <f t="shared" si="2"/>
        <v>0</v>
      </c>
      <c r="F37" s="4">
        <f t="shared" si="3"/>
        <v>1</v>
      </c>
      <c r="G37" s="5">
        <f>LN(Example!B38/Example!B37)</f>
        <v>1.3668624737019101E-3</v>
      </c>
      <c r="H37" s="4">
        <f t="shared" si="4"/>
        <v>0</v>
      </c>
      <c r="I37" s="4">
        <f t="shared" si="5"/>
        <v>1.3668624737019101E-3</v>
      </c>
    </row>
    <row r="38" spans="1:9" x14ac:dyDescent="0.35">
      <c r="A38" s="2">
        <v>42138</v>
      </c>
      <c r="B38" s="1">
        <v>27286.550781000002</v>
      </c>
      <c r="C38" s="6">
        <f t="shared" si="0"/>
        <v>27448.393750200001</v>
      </c>
      <c r="D38" s="6">
        <f t="shared" si="1"/>
        <v>27729.557812499999</v>
      </c>
      <c r="E38" s="4">
        <f t="shared" si="2"/>
        <v>0</v>
      </c>
      <c r="F38" s="4">
        <f t="shared" si="3"/>
        <v>1</v>
      </c>
      <c r="G38" s="5">
        <f>LN(Example!B39/Example!B38)</f>
        <v>1.9443177880672832E-2</v>
      </c>
      <c r="H38" s="4">
        <f t="shared" si="4"/>
        <v>0</v>
      </c>
      <c r="I38" s="4">
        <f t="shared" si="5"/>
        <v>1.9443177880672832E-2</v>
      </c>
    </row>
    <row r="39" spans="1:9" x14ac:dyDescent="0.35">
      <c r="A39" s="2">
        <v>42139</v>
      </c>
      <c r="B39" s="1">
        <v>27822.279297000001</v>
      </c>
      <c r="C39" s="6">
        <f t="shared" si="0"/>
        <v>27447.709765800002</v>
      </c>
      <c r="D39" s="6">
        <f t="shared" si="1"/>
        <v>27618.178906199999</v>
      </c>
      <c r="E39" s="4">
        <f t="shared" si="2"/>
        <v>0</v>
      </c>
      <c r="F39" s="4">
        <f t="shared" si="3"/>
        <v>0</v>
      </c>
      <c r="G39" s="5">
        <f>LN(Example!B40/Example!B39)</f>
        <v>-8.3384198240798596E-3</v>
      </c>
      <c r="H39" s="4">
        <f t="shared" si="4"/>
        <v>0</v>
      </c>
      <c r="I39" s="4">
        <f t="shared" si="5"/>
        <v>0</v>
      </c>
    </row>
    <row r="40" spans="1:9" x14ac:dyDescent="0.35">
      <c r="A40" s="2">
        <v>42142</v>
      </c>
      <c r="B40" s="1">
        <v>27591.25</v>
      </c>
      <c r="C40" s="6">
        <f t="shared" si="0"/>
        <v>27496.6976564</v>
      </c>
      <c r="D40" s="6">
        <f t="shared" si="1"/>
        <v>27587.106835900002</v>
      </c>
      <c r="E40" s="4">
        <f t="shared" si="2"/>
        <v>0</v>
      </c>
      <c r="F40" s="4">
        <f t="shared" si="3"/>
        <v>0</v>
      </c>
      <c r="G40" s="5">
        <f>LN(Example!B41/Example!B40)</f>
        <v>3.7004456545233016E-3</v>
      </c>
      <c r="H40" s="4">
        <f t="shared" si="4"/>
        <v>0</v>
      </c>
      <c r="I40" s="4">
        <f t="shared" si="5"/>
        <v>0</v>
      </c>
    </row>
    <row r="41" spans="1:9" x14ac:dyDescent="0.35">
      <c r="A41" s="2">
        <v>42143</v>
      </c>
      <c r="B41" s="1">
        <v>27693.539062</v>
      </c>
      <c r="C41" s="6">
        <f t="shared" si="0"/>
        <v>27471.3078126</v>
      </c>
      <c r="D41" s="6">
        <f t="shared" si="1"/>
        <v>27533.849804700003</v>
      </c>
      <c r="E41" s="4">
        <f t="shared" si="2"/>
        <v>0</v>
      </c>
      <c r="F41" s="4">
        <f t="shared" si="3"/>
        <v>0</v>
      </c>
      <c r="G41" s="5">
        <f>LN(Example!B42/Example!B41)</f>
        <v>-3.9251515133190097E-3</v>
      </c>
      <c r="H41" s="4">
        <f t="shared" si="4"/>
        <v>0</v>
      </c>
      <c r="I41" s="4">
        <f t="shared" si="5"/>
        <v>0</v>
      </c>
    </row>
    <row r="42" spans="1:9" x14ac:dyDescent="0.35">
      <c r="A42" s="2">
        <v>42144</v>
      </c>
      <c r="B42" s="1">
        <v>27585.050781000002</v>
      </c>
      <c r="C42" s="6">
        <f t="shared" si="0"/>
        <v>27528.579687400001</v>
      </c>
      <c r="D42" s="6">
        <f t="shared" si="1"/>
        <v>27527.649804700002</v>
      </c>
      <c r="E42" s="4">
        <f t="shared" si="2"/>
        <v>0</v>
      </c>
      <c r="F42" s="4">
        <f t="shared" si="3"/>
        <v>0</v>
      </c>
      <c r="G42" s="5">
        <f>LN(Example!B43/Example!B42)</f>
        <v>-2.2257837243744847E-3</v>
      </c>
      <c r="H42" s="4">
        <f t="shared" si="4"/>
        <v>0</v>
      </c>
      <c r="I42" s="4">
        <f t="shared" si="5"/>
        <v>0</v>
      </c>
    </row>
    <row r="43" spans="1:9" x14ac:dyDescent="0.35">
      <c r="A43" s="2">
        <v>42145</v>
      </c>
      <c r="B43" s="1">
        <v>27523.720702999999</v>
      </c>
      <c r="C43" s="6">
        <f t="shared" si="0"/>
        <v>27595.7339842</v>
      </c>
      <c r="D43" s="6">
        <f t="shared" si="1"/>
        <v>27522.063867200002</v>
      </c>
      <c r="E43" s="4">
        <f t="shared" si="2"/>
        <v>0</v>
      </c>
      <c r="F43" s="4">
        <f t="shared" si="3"/>
        <v>0</v>
      </c>
      <c r="G43" s="5">
        <f>LN(Example!B44/Example!B43)</f>
        <v>1.6900204851059603E-2</v>
      </c>
      <c r="H43" s="4">
        <f t="shared" si="4"/>
        <v>0</v>
      </c>
      <c r="I43" s="4">
        <f t="shared" si="5"/>
        <v>0</v>
      </c>
    </row>
    <row r="44" spans="1:9" x14ac:dyDescent="0.35">
      <c r="A44" s="2">
        <v>42146</v>
      </c>
      <c r="B44" s="1">
        <v>27992.830077999999</v>
      </c>
      <c r="C44" s="6">
        <f t="shared" si="0"/>
        <v>27643.167968599999</v>
      </c>
      <c r="D44" s="6">
        <f t="shared" si="1"/>
        <v>27545.438867200002</v>
      </c>
      <c r="E44" s="4">
        <f t="shared" si="2"/>
        <v>0</v>
      </c>
      <c r="F44" s="4">
        <f t="shared" si="3"/>
        <v>0</v>
      </c>
      <c r="G44" s="5">
        <f>LN(Example!B45/Example!B44)</f>
        <v>9.1400709627803053E-3</v>
      </c>
      <c r="H44" s="4">
        <f t="shared" si="4"/>
        <v>0</v>
      </c>
      <c r="I44" s="4">
        <f t="shared" si="5"/>
        <v>0</v>
      </c>
    </row>
    <row r="45" spans="1:9" x14ac:dyDescent="0.35">
      <c r="A45" s="2">
        <v>42150</v>
      </c>
      <c r="B45" s="1">
        <v>28249.859375</v>
      </c>
      <c r="C45" s="6">
        <f t="shared" si="0"/>
        <v>27677.278124799999</v>
      </c>
      <c r="D45" s="6">
        <f t="shared" si="1"/>
        <v>27586.987890600001</v>
      </c>
      <c r="E45" s="4">
        <f t="shared" si="2"/>
        <v>0</v>
      </c>
      <c r="F45" s="4">
        <f t="shared" si="3"/>
        <v>0</v>
      </c>
      <c r="G45" s="5">
        <f>LN(Example!B46/Example!B45)</f>
        <v>-5.9877769035317358E-3</v>
      </c>
      <c r="H45" s="4">
        <f t="shared" si="4"/>
        <v>0</v>
      </c>
      <c r="I45" s="4">
        <f t="shared" si="5"/>
        <v>0</v>
      </c>
    </row>
    <row r="46" spans="1:9" x14ac:dyDescent="0.35">
      <c r="A46" s="2">
        <v>42151</v>
      </c>
      <c r="B46" s="1">
        <v>28081.210938</v>
      </c>
      <c r="C46" s="6">
        <f t="shared" si="0"/>
        <v>27808.999999799998</v>
      </c>
      <c r="D46" s="6">
        <f t="shared" si="1"/>
        <v>27640.153906200001</v>
      </c>
      <c r="E46" s="4">
        <f t="shared" si="2"/>
        <v>0</v>
      </c>
      <c r="F46" s="4">
        <f t="shared" si="3"/>
        <v>0</v>
      </c>
      <c r="G46" s="5">
        <f>LN(Example!B47/Example!B46)</f>
        <v>-2.2577514495627331E-2</v>
      </c>
      <c r="H46" s="4">
        <f t="shared" si="4"/>
        <v>0</v>
      </c>
      <c r="I46" s="4">
        <f t="shared" si="5"/>
        <v>0</v>
      </c>
    </row>
    <row r="47" spans="1:9" x14ac:dyDescent="0.35">
      <c r="A47" s="2">
        <v>42152</v>
      </c>
      <c r="B47" s="1">
        <v>27454.310547000001</v>
      </c>
      <c r="C47" s="6">
        <f t="shared" si="0"/>
        <v>27886.534374999999</v>
      </c>
      <c r="D47" s="6">
        <f t="shared" si="1"/>
        <v>27707.557031199998</v>
      </c>
      <c r="E47" s="4">
        <f t="shared" si="2"/>
        <v>0</v>
      </c>
      <c r="F47" s="4">
        <f t="shared" si="3"/>
        <v>0</v>
      </c>
      <c r="G47" s="5">
        <f>LN(Example!B48/Example!B47)</f>
        <v>-1.0977376212809177E-3</v>
      </c>
      <c r="H47" s="4">
        <f t="shared" si="4"/>
        <v>0</v>
      </c>
      <c r="I47" s="4">
        <f t="shared" si="5"/>
        <v>0</v>
      </c>
    </row>
    <row r="48" spans="1:9" x14ac:dyDescent="0.35">
      <c r="A48" s="2">
        <v>42153</v>
      </c>
      <c r="B48" s="1">
        <v>27424.189452999999</v>
      </c>
      <c r="C48" s="6">
        <f t="shared" si="0"/>
        <v>27860.386328200002</v>
      </c>
      <c r="D48" s="6">
        <f t="shared" si="1"/>
        <v>27728.060156200001</v>
      </c>
      <c r="G48" s="5"/>
    </row>
    <row r="50" spans="5:9" x14ac:dyDescent="0.35">
      <c r="E50" s="4">
        <f>SUM(E13:E47)</f>
        <v>12</v>
      </c>
      <c r="F50" s="4">
        <f>SUM(F13:F47)</f>
        <v>4</v>
      </c>
      <c r="H50" s="4">
        <f>SUM(H13:H47)/E50</f>
        <v>4.0971745167469441E-3</v>
      </c>
      <c r="I50" s="4">
        <f t="shared" ref="I50:J50" si="6">SUM(I13:I47)/F50</f>
        <v>9.3697608135072125E-4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Final</vt:lpstr>
    </vt:vector>
  </TitlesOfParts>
  <Company>CUHK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cylam</dc:creator>
  <cp:lastModifiedBy>cylam</cp:lastModifiedBy>
  <dcterms:created xsi:type="dcterms:W3CDTF">2015-10-15T03:25:32Z</dcterms:created>
  <dcterms:modified xsi:type="dcterms:W3CDTF">2015-10-15T11:35:54Z</dcterms:modified>
</cp:coreProperties>
</file>